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CALCULO" sheetId="2" r:id="rId1"/>
    <sheet name="formula" sheetId="3" r:id="rId2"/>
  </sheets>
  <calcPr calcId="144525"/>
</workbook>
</file>

<file path=xl/calcChain.xml><?xml version="1.0" encoding="utf-8"?>
<calcChain xmlns="http://schemas.openxmlformats.org/spreadsheetml/2006/main">
  <c r="C10" i="2" l="1"/>
  <c r="C9" i="2"/>
  <c r="C12" i="2" s="1"/>
  <c r="C17" i="2" s="1"/>
  <c r="D17" i="2" s="1"/>
  <c r="F17" i="2" s="1"/>
  <c r="G17" i="2" s="1"/>
  <c r="D23" i="2" l="1"/>
  <c r="E23" i="2" s="1"/>
  <c r="F23" i="2" s="1"/>
  <c r="C20" i="2"/>
  <c r="D20" i="2" s="1"/>
  <c r="F20" i="2" s="1"/>
  <c r="C19" i="2"/>
  <c r="D19" i="2" s="1"/>
  <c r="F19" i="2" s="1"/>
  <c r="C18" i="2"/>
  <c r="D18" i="2" s="1"/>
  <c r="F18" i="2" s="1"/>
  <c r="G20" i="2" l="1"/>
  <c r="D26" i="2"/>
  <c r="E26" i="2" s="1"/>
  <c r="F26" i="2" s="1"/>
  <c r="G19" i="2"/>
  <c r="D25" i="2"/>
  <c r="E25" i="2" s="1"/>
  <c r="F25" i="2" s="1"/>
  <c r="G18" i="2"/>
  <c r="D24" i="2"/>
  <c r="E24" i="2" s="1"/>
  <c r="F24" i="2" s="1"/>
  <c r="F28" i="2" s="1"/>
</calcChain>
</file>

<file path=xl/sharedStrings.xml><?xml version="1.0" encoding="utf-8"?>
<sst xmlns="http://schemas.openxmlformats.org/spreadsheetml/2006/main" count="37" uniqueCount="36">
  <si>
    <t>Fecha de ALTA</t>
  </si>
  <si>
    <t>Fecha de BAJA</t>
  </si>
  <si>
    <t>HASTA 31/12/1978</t>
  </si>
  <si>
    <t>HASTA fecha de BAJA</t>
  </si>
  <si>
    <t>Disoluc. Mutualidades</t>
  </si>
  <si>
    <t>EJERCICIOS</t>
  </si>
  <si>
    <t>Pensión total percibida</t>
  </si>
  <si>
    <t>% Pensión Pública</t>
  </si>
  <si>
    <t>Importe percibido</t>
  </si>
  <si>
    <t>ajustado</t>
  </si>
  <si>
    <t>Reducción</t>
  </si>
  <si>
    <t>% aplicable</t>
  </si>
  <si>
    <t>Importe objeto</t>
  </si>
  <si>
    <t>de reducción</t>
  </si>
  <si>
    <t xml:space="preserve">Importe </t>
  </si>
  <si>
    <t>rectificado</t>
  </si>
  <si>
    <t>En IRPF Retribs. Diners.</t>
  </si>
  <si>
    <t>Importe reducido</t>
  </si>
  <si>
    <t>Total tributado</t>
  </si>
  <si>
    <t>Regularización</t>
  </si>
  <si>
    <t>A devolver</t>
  </si>
  <si>
    <t>APROXIMADO</t>
  </si>
  <si>
    <t>D. FULANO DE TAL Y TAL</t>
  </si>
  <si>
    <t>TOTAL</t>
  </si>
  <si>
    <t>(Rellenar sólo los campos en amarillo)</t>
  </si>
  <si>
    <t>Días desde ALTA</t>
  </si>
  <si>
    <t>EJEMPLO DE LA FORMA DE CALCULAR LA REDUCCIÓN DEL 25 % DE PARTE DE LA PENSIÓN</t>
  </si>
  <si>
    <r>
      <t>T</t>
    </r>
    <r>
      <rPr>
        <b/>
        <vertAlign val="subscript"/>
        <sz val="10"/>
        <color rgb="FF000000"/>
        <rFont val="Arial"/>
        <family val="2"/>
      </rPr>
      <t>1</t>
    </r>
  </si>
  <si>
    <t>Tiempo cotizado a ITP hasta 31-12-1978 (en días)</t>
  </si>
  <si>
    <r>
      <t>T</t>
    </r>
    <r>
      <rPr>
        <b/>
        <vertAlign val="subscript"/>
        <sz val="10"/>
        <color rgb="FF000000"/>
        <rFont val="Arial"/>
        <family val="2"/>
      </rPr>
      <t>T</t>
    </r>
  </si>
  <si>
    <t>Tiempo total cotizado (en días)</t>
  </si>
  <si>
    <r>
      <t>P</t>
    </r>
    <r>
      <rPr>
        <b/>
        <vertAlign val="subscript"/>
        <sz val="10"/>
        <color rgb="FF000000"/>
        <rFont val="Arial"/>
        <family val="2"/>
      </rPr>
      <t>1</t>
    </r>
  </si>
  <si>
    <t>Pensión bruta percibida</t>
  </si>
  <si>
    <r>
      <t>FÓRMULA DE CÁLCULO: </t>
    </r>
    <r>
      <rPr>
        <b/>
        <sz val="10"/>
        <color rgb="FF000000"/>
        <rFont val="Arial"/>
        <family val="2"/>
      </rPr>
      <t>P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 = P</t>
    </r>
    <r>
      <rPr>
        <b/>
        <vertAlign val="sub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(1-(T</t>
    </r>
    <r>
      <rPr>
        <b/>
        <vertAlign val="sub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/T</t>
    </r>
    <r>
      <rPr>
        <b/>
        <vertAlign val="subscript"/>
        <sz val="10"/>
        <color rgb="FF000000"/>
        <rFont val="Arial"/>
        <family val="2"/>
      </rPr>
      <t>T</t>
    </r>
    <r>
      <rPr>
        <b/>
        <sz val="10"/>
        <color rgb="FF000000"/>
        <rFont val="Arial"/>
        <family val="2"/>
      </rPr>
      <t>) x 0,25)</t>
    </r>
  </si>
  <si>
    <r>
      <t>P</t>
    </r>
    <r>
      <rPr>
        <b/>
        <vertAlign val="subscript"/>
        <sz val="10"/>
        <color rgb="FF000000"/>
        <rFont val="Arial"/>
        <family val="2"/>
      </rPr>
      <t>2</t>
    </r>
  </si>
  <si>
    <t>Pensión que se debe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</si>
</sst>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3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4" fontId="5" fillId="5" borderId="5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3" fontId="6" fillId="6" borderId="7" xfId="0" applyNumberFormat="1" applyFont="1" applyFill="1" applyBorder="1" applyAlignment="1">
      <alignment horizontal="right"/>
    </xf>
    <xf numFmtId="0" fontId="7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3" fontId="6" fillId="6" borderId="9" xfId="0" applyNumberFormat="1" applyFont="1" applyFill="1" applyBorder="1" applyAlignment="1">
      <alignment horizontal="right"/>
    </xf>
    <xf numFmtId="4" fontId="6" fillId="6" borderId="9" xfId="0" applyNumberFormat="1" applyFont="1" applyFill="1" applyBorder="1" applyAlignment="1">
      <alignment horizontal="right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8" fillId="6" borderId="0" xfId="0" applyFont="1" applyFill="1"/>
    <xf numFmtId="4" fontId="6" fillId="6" borderId="7" xfId="0" applyNumberFormat="1" applyFont="1" applyFill="1" applyBorder="1" applyAlignment="1">
      <alignment horizontal="right"/>
    </xf>
    <xf numFmtId="0" fontId="8" fillId="6" borderId="10" xfId="0" applyFont="1" applyFill="1" applyBorder="1"/>
    <xf numFmtId="0" fontId="6" fillId="6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30" sqref="D30"/>
    </sheetView>
  </sheetViews>
  <sheetFormatPr baseColWidth="10" defaultColWidth="11.5703125" defaultRowHeight="15.75" x14ac:dyDescent="0.25"/>
  <cols>
    <col min="1" max="1" width="21.7109375" style="3" customWidth="1"/>
    <col min="2" max="2" width="24.28515625" style="3" customWidth="1"/>
    <col min="3" max="3" width="18" style="2" customWidth="1"/>
    <col min="4" max="4" width="18.7109375" style="3" customWidth="1"/>
    <col min="5" max="5" width="15.140625" style="3" customWidth="1"/>
    <col min="6" max="6" width="15.42578125" style="3" customWidth="1"/>
    <col min="7" max="7" width="17.28515625" style="4" customWidth="1"/>
    <col min="8" max="16384" width="11.5703125" style="4"/>
  </cols>
  <sheetData>
    <row r="1" spans="1:7" x14ac:dyDescent="0.25">
      <c r="A1" s="38" t="s">
        <v>24</v>
      </c>
      <c r="B1" s="38"/>
    </row>
    <row r="3" spans="1:7" x14ac:dyDescent="0.25">
      <c r="A3" s="36" t="s">
        <v>22</v>
      </c>
      <c r="B3" s="37"/>
    </row>
    <row r="5" spans="1:7" x14ac:dyDescent="0.25">
      <c r="A5" s="8" t="s">
        <v>0</v>
      </c>
      <c r="B5" s="1">
        <v>22463</v>
      </c>
    </row>
    <row r="6" spans="1:7" x14ac:dyDescent="0.25">
      <c r="A6" s="16" t="s">
        <v>4</v>
      </c>
      <c r="B6" s="5">
        <v>28855</v>
      </c>
    </row>
    <row r="7" spans="1:7" x14ac:dyDescent="0.25">
      <c r="A7" s="8" t="s">
        <v>1</v>
      </c>
      <c r="B7" s="1">
        <v>38948</v>
      </c>
    </row>
    <row r="9" spans="1:7" x14ac:dyDescent="0.25">
      <c r="A9" s="7" t="s">
        <v>25</v>
      </c>
      <c r="B9" s="8" t="s">
        <v>2</v>
      </c>
      <c r="C9" s="15">
        <f>B6-B5</f>
        <v>6392</v>
      </c>
    </row>
    <row r="10" spans="1:7" x14ac:dyDescent="0.25">
      <c r="A10" s="10"/>
      <c r="B10" s="8" t="s">
        <v>3</v>
      </c>
      <c r="C10" s="15">
        <f>B7-B5</f>
        <v>16485</v>
      </c>
    </row>
    <row r="11" spans="1:7" x14ac:dyDescent="0.25">
      <c r="C11" s="6"/>
    </row>
    <row r="12" spans="1:7" x14ac:dyDescent="0.25">
      <c r="B12" s="8" t="s">
        <v>7</v>
      </c>
      <c r="C12" s="14">
        <f>C9/C10*100</f>
        <v>38.774643615407946</v>
      </c>
    </row>
    <row r="14" spans="1:7" x14ac:dyDescent="0.25">
      <c r="D14" s="7" t="s">
        <v>8</v>
      </c>
      <c r="E14" s="7" t="s">
        <v>10</v>
      </c>
      <c r="F14" s="7" t="s">
        <v>12</v>
      </c>
      <c r="G14" s="7" t="s">
        <v>14</v>
      </c>
    </row>
    <row r="15" spans="1:7" x14ac:dyDescent="0.25">
      <c r="A15" s="8" t="s">
        <v>5</v>
      </c>
      <c r="B15" s="8" t="s">
        <v>6</v>
      </c>
      <c r="C15" s="9" t="s">
        <v>7</v>
      </c>
      <c r="D15" s="10" t="s">
        <v>9</v>
      </c>
      <c r="E15" s="10" t="s">
        <v>11</v>
      </c>
      <c r="F15" s="10" t="s">
        <v>13</v>
      </c>
      <c r="G15" s="10" t="s">
        <v>15</v>
      </c>
    </row>
    <row r="16" spans="1:7" x14ac:dyDescent="0.25">
      <c r="E16" s="11"/>
      <c r="G16" s="3"/>
    </row>
    <row r="17" spans="1:7" x14ac:dyDescent="0.25">
      <c r="A17" s="8">
        <v>2014</v>
      </c>
      <c r="B17" s="12">
        <v>27083</v>
      </c>
      <c r="C17" s="13">
        <f>C12</f>
        <v>38.774643615407946</v>
      </c>
      <c r="D17" s="13">
        <f>B17*C17/100</f>
        <v>10501.336730360934</v>
      </c>
      <c r="E17" s="8">
        <v>25</v>
      </c>
      <c r="F17" s="13">
        <f>D17*E17/100</f>
        <v>2625.3341825902335</v>
      </c>
      <c r="G17" s="19">
        <f>B17-F17</f>
        <v>24457.665817409768</v>
      </c>
    </row>
    <row r="18" spans="1:7" x14ac:dyDescent="0.25">
      <c r="A18" s="8">
        <v>2015</v>
      </c>
      <c r="B18" s="12">
        <v>27151</v>
      </c>
      <c r="C18" s="13">
        <f>C12</f>
        <v>38.774643615407946</v>
      </c>
      <c r="D18" s="13">
        <f t="shared" ref="D18:D20" si="0">B18*C18/100</f>
        <v>10527.703488019411</v>
      </c>
      <c r="E18" s="8">
        <v>25</v>
      </c>
      <c r="F18" s="13">
        <f t="shared" ref="F18:F20" si="1">D18*E18/100</f>
        <v>2631.9258720048529</v>
      </c>
      <c r="G18" s="19">
        <f t="shared" ref="G18:G20" si="2">B18-F18</f>
        <v>24519.074127995147</v>
      </c>
    </row>
    <row r="19" spans="1:7" x14ac:dyDescent="0.25">
      <c r="A19" s="8">
        <v>2016</v>
      </c>
      <c r="B19" s="12">
        <v>27200</v>
      </c>
      <c r="C19" s="13">
        <f>C12</f>
        <v>38.774643615407946</v>
      </c>
      <c r="D19" s="13">
        <f t="shared" si="0"/>
        <v>10546.70306339096</v>
      </c>
      <c r="E19" s="8">
        <v>25</v>
      </c>
      <c r="F19" s="13">
        <f t="shared" si="1"/>
        <v>2636.67576584774</v>
      </c>
      <c r="G19" s="19">
        <f t="shared" si="2"/>
        <v>24563.32423415226</v>
      </c>
    </row>
    <row r="20" spans="1:7" x14ac:dyDescent="0.25">
      <c r="A20" s="8">
        <v>2017</v>
      </c>
      <c r="B20" s="12">
        <v>27287</v>
      </c>
      <c r="C20" s="13">
        <f>C12</f>
        <v>38.774643615407946</v>
      </c>
      <c r="D20" s="13">
        <f t="shared" si="0"/>
        <v>10580.437003336367</v>
      </c>
      <c r="E20" s="8">
        <v>25</v>
      </c>
      <c r="F20" s="13">
        <f t="shared" si="1"/>
        <v>2645.1092508340917</v>
      </c>
      <c r="G20" s="19">
        <f t="shared" si="2"/>
        <v>24641.890749165908</v>
      </c>
    </row>
    <row r="22" spans="1:7" x14ac:dyDescent="0.25">
      <c r="A22" s="20" t="s">
        <v>21</v>
      </c>
      <c r="B22" s="8" t="s">
        <v>16</v>
      </c>
      <c r="C22" s="15" t="s">
        <v>18</v>
      </c>
      <c r="D22" s="8" t="s">
        <v>17</v>
      </c>
      <c r="E22" s="8" t="s">
        <v>19</v>
      </c>
      <c r="F22" s="18" t="s">
        <v>20</v>
      </c>
    </row>
    <row r="23" spans="1:7" x14ac:dyDescent="0.25">
      <c r="A23" s="8">
        <v>2014</v>
      </c>
      <c r="B23" s="12">
        <v>50415</v>
      </c>
      <c r="C23" s="12">
        <v>12250</v>
      </c>
      <c r="D23" s="13">
        <f>B23-F17</f>
        <v>47789.665817409768</v>
      </c>
      <c r="E23" s="13">
        <f t="shared" ref="E23:E25" si="3">D23*C23/B23</f>
        <v>11612.087796553995</v>
      </c>
      <c r="F23" s="17">
        <f t="shared" ref="F23:F25" si="4">C23-E23</f>
        <v>637.91220344600515</v>
      </c>
    </row>
    <row r="24" spans="1:7" x14ac:dyDescent="0.25">
      <c r="A24" s="8">
        <v>2015</v>
      </c>
      <c r="B24" s="12">
        <v>50480</v>
      </c>
      <c r="C24" s="12">
        <v>12300</v>
      </c>
      <c r="D24" s="13">
        <f t="shared" ref="D24:D26" si="5">B24-F18</f>
        <v>47848.074127995147</v>
      </c>
      <c r="E24" s="13">
        <f t="shared" si="3"/>
        <v>11658.702689666012</v>
      </c>
      <c r="F24" s="17">
        <f t="shared" si="4"/>
        <v>641.29731033398821</v>
      </c>
    </row>
    <row r="25" spans="1:7" x14ac:dyDescent="0.25">
      <c r="A25" s="8">
        <v>2016</v>
      </c>
      <c r="B25" s="12">
        <v>50500</v>
      </c>
      <c r="C25" s="12">
        <v>12400</v>
      </c>
      <c r="D25" s="13">
        <f t="shared" si="5"/>
        <v>47863.324234152256</v>
      </c>
      <c r="E25" s="13">
        <f t="shared" si="3"/>
        <v>11752.578623831445</v>
      </c>
      <c r="F25" s="17">
        <f t="shared" si="4"/>
        <v>647.42137616855507</v>
      </c>
    </row>
    <row r="26" spans="1:7" x14ac:dyDescent="0.25">
      <c r="A26" s="8">
        <v>2017</v>
      </c>
      <c r="B26" s="12">
        <v>50516</v>
      </c>
      <c r="C26" s="12">
        <v>12444</v>
      </c>
      <c r="D26" s="13">
        <f t="shared" si="5"/>
        <v>47870.890749165905</v>
      </c>
      <c r="E26" s="13">
        <f>D26*C26/B26</f>
        <v>11792.40962234976</v>
      </c>
      <c r="F26" s="17">
        <f>C26-E26</f>
        <v>651.59037765024004</v>
      </c>
    </row>
    <row r="28" spans="1:7" x14ac:dyDescent="0.25">
      <c r="E28" s="21" t="s">
        <v>23</v>
      </c>
      <c r="F28" s="22">
        <f>SUM(F23:F27)</f>
        <v>2578.2212675987885</v>
      </c>
    </row>
  </sheetData>
  <mergeCells count="2">
    <mergeCell ref="A3:B3"/>
    <mergeCell ref="A1:B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1"/>
  <sheetViews>
    <sheetView topLeftCell="A18" workbookViewId="0">
      <selection activeCell="H6" sqref="H6"/>
    </sheetView>
  </sheetViews>
  <sheetFormatPr baseColWidth="10" defaultRowHeight="12.75" x14ac:dyDescent="0.2"/>
  <cols>
    <col min="4" max="4" width="31.7109375" customWidth="1"/>
  </cols>
  <sheetData>
    <row r="3" spans="3:8" ht="40.9" customHeight="1" thickBot="1" x14ac:dyDescent="0.25">
      <c r="C3" s="39" t="s">
        <v>26</v>
      </c>
      <c r="D3" s="39"/>
      <c r="E3" s="39"/>
    </row>
    <row r="4" spans="3:8" ht="15" thickBot="1" x14ac:dyDescent="0.3">
      <c r="C4" s="23" t="s">
        <v>27</v>
      </c>
      <c r="D4" s="24" t="s">
        <v>28</v>
      </c>
      <c r="E4" s="25">
        <v>2190</v>
      </c>
    </row>
    <row r="5" spans="3:8" ht="15" thickBot="1" x14ac:dyDescent="0.3">
      <c r="C5" s="26" t="s">
        <v>29</v>
      </c>
      <c r="D5" s="27" t="s">
        <v>30</v>
      </c>
      <c r="E5" s="28">
        <v>14965</v>
      </c>
    </row>
    <row r="6" spans="3:8" ht="15" thickBot="1" x14ac:dyDescent="0.3">
      <c r="C6" s="26" t="s">
        <v>31</v>
      </c>
      <c r="D6" s="27" t="s">
        <v>32</v>
      </c>
      <c r="E6" s="29">
        <v>30000</v>
      </c>
    </row>
    <row r="7" spans="3:8" x14ac:dyDescent="0.2">
      <c r="C7" s="30"/>
      <c r="D7" s="30"/>
      <c r="E7" s="31"/>
    </row>
    <row r="8" spans="3:8" ht="14.25" x14ac:dyDescent="0.25">
      <c r="C8" s="40" t="s">
        <v>33</v>
      </c>
      <c r="D8" s="40"/>
      <c r="E8" s="40"/>
      <c r="F8" s="35"/>
      <c r="G8" s="35"/>
      <c r="H8" s="35"/>
    </row>
    <row r="9" spans="3:8" ht="15" thickBot="1" x14ac:dyDescent="0.25">
      <c r="C9" s="32"/>
      <c r="D9" s="32"/>
      <c r="E9" s="32"/>
    </row>
    <row r="10" spans="3:8" ht="15" thickBot="1" x14ac:dyDescent="0.3">
      <c r="C10" s="23" t="s">
        <v>34</v>
      </c>
      <c r="D10" s="24" t="s">
        <v>35</v>
      </c>
      <c r="E10" s="33">
        <v>28902.44</v>
      </c>
    </row>
    <row r="11" spans="3:8" ht="15" thickBot="1" x14ac:dyDescent="0.25">
      <c r="C11" s="32"/>
      <c r="D11" s="34"/>
      <c r="E11" s="32"/>
    </row>
  </sheetData>
  <mergeCells count="2">
    <mergeCell ref="C3:E3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</vt:lpstr>
      <vt:lpstr>formula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2019-03-07T00:22:58Z</cp:lastPrinted>
  <dcterms:created xsi:type="dcterms:W3CDTF">2019-01-02T09:13:09Z</dcterms:created>
  <dcterms:modified xsi:type="dcterms:W3CDTF">2019-03-07T00:24:24Z</dcterms:modified>
</cp:coreProperties>
</file>